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100" windowWidth="15456" windowHeight="6720"/>
  </bookViews>
  <sheets>
    <sheet name="прилож7" sheetId="6" r:id="rId1"/>
  </sheets>
  <calcPr calcId="145621"/>
</workbook>
</file>

<file path=xl/calcChain.xml><?xml version="1.0" encoding="utf-8"?>
<calcChain xmlns="http://schemas.openxmlformats.org/spreadsheetml/2006/main">
  <c r="C102" i="6" l="1"/>
  <c r="C99" i="6" s="1"/>
  <c r="C101" i="6"/>
  <c r="C100" i="6"/>
  <c r="I99" i="6"/>
  <c r="H99" i="6"/>
  <c r="G99" i="6"/>
  <c r="F99" i="6"/>
  <c r="E99" i="6"/>
  <c r="D99" i="6"/>
  <c r="C97" i="6"/>
  <c r="C96" i="6"/>
  <c r="C95" i="6"/>
  <c r="I94" i="6"/>
  <c r="H94" i="6"/>
  <c r="G94" i="6"/>
  <c r="F94" i="6"/>
  <c r="E94" i="6"/>
  <c r="D94" i="6"/>
  <c r="I92" i="6"/>
  <c r="I89" i="6" s="1"/>
  <c r="H92" i="6"/>
  <c r="G92" i="6"/>
  <c r="F92" i="6"/>
  <c r="E92" i="6"/>
  <c r="E17" i="6" s="1"/>
  <c r="I91" i="6"/>
  <c r="H91" i="6"/>
  <c r="G91" i="6"/>
  <c r="F91" i="6"/>
  <c r="F81" i="6" s="1"/>
  <c r="F79" i="6" s="1"/>
  <c r="E91" i="6"/>
  <c r="I90" i="6"/>
  <c r="H90" i="6"/>
  <c r="H89" i="6" s="1"/>
  <c r="G90" i="6"/>
  <c r="F90" i="6"/>
  <c r="E90" i="6"/>
  <c r="C90" i="6"/>
  <c r="F89" i="6"/>
  <c r="D89" i="6"/>
  <c r="C87" i="6"/>
  <c r="C84" i="6" s="1"/>
  <c r="C86" i="6"/>
  <c r="C85" i="6"/>
  <c r="I84" i="6"/>
  <c r="H84" i="6"/>
  <c r="G84" i="6"/>
  <c r="F84" i="6"/>
  <c r="E84" i="6"/>
  <c r="D84" i="6"/>
  <c r="F82" i="6"/>
  <c r="C82" i="6" s="1"/>
  <c r="F80" i="6"/>
  <c r="C80" i="6" s="1"/>
  <c r="I79" i="6"/>
  <c r="H79" i="6"/>
  <c r="G79" i="6"/>
  <c r="E79" i="6"/>
  <c r="D79" i="6"/>
  <c r="C77" i="6"/>
  <c r="C76" i="6"/>
  <c r="C75" i="6"/>
  <c r="I74" i="6"/>
  <c r="H74" i="6"/>
  <c r="G74" i="6"/>
  <c r="F74" i="6"/>
  <c r="E74" i="6"/>
  <c r="D74" i="6"/>
  <c r="C74" i="6"/>
  <c r="I72" i="6"/>
  <c r="H72" i="6"/>
  <c r="H69" i="6" s="1"/>
  <c r="G72" i="6"/>
  <c r="F72" i="6"/>
  <c r="F17" i="6" s="1"/>
  <c r="E72" i="6"/>
  <c r="I71" i="6"/>
  <c r="H71" i="6"/>
  <c r="G71" i="6"/>
  <c r="E71" i="6"/>
  <c r="I70" i="6"/>
  <c r="I69" i="6" s="1"/>
  <c r="H70" i="6"/>
  <c r="G70" i="6"/>
  <c r="E70" i="6"/>
  <c r="E69" i="6" s="1"/>
  <c r="G69" i="6"/>
  <c r="D69" i="6"/>
  <c r="C67" i="6"/>
  <c r="C66" i="6"/>
  <c r="C65" i="6"/>
  <c r="C64" i="6" s="1"/>
  <c r="I64" i="6"/>
  <c r="H64" i="6"/>
  <c r="G64" i="6"/>
  <c r="F64" i="6"/>
  <c r="E64" i="6"/>
  <c r="D64" i="6"/>
  <c r="C62" i="6"/>
  <c r="C61" i="6"/>
  <c r="C60" i="6"/>
  <c r="I59" i="6"/>
  <c r="H59" i="6"/>
  <c r="G59" i="6"/>
  <c r="F59" i="6"/>
  <c r="E59" i="6"/>
  <c r="D59" i="6"/>
  <c r="C57" i="6"/>
  <c r="C56" i="6"/>
  <c r="C55" i="6"/>
  <c r="I54" i="6"/>
  <c r="H54" i="6"/>
  <c r="G54" i="6"/>
  <c r="F54" i="6"/>
  <c r="E54" i="6"/>
  <c r="D54" i="6"/>
  <c r="C52" i="6"/>
  <c r="C51" i="6"/>
  <c r="C50" i="6"/>
  <c r="I49" i="6"/>
  <c r="H49" i="6"/>
  <c r="G49" i="6"/>
  <c r="F49" i="6"/>
  <c r="E49" i="6"/>
  <c r="D49" i="6"/>
  <c r="C47" i="6"/>
  <c r="C46" i="6"/>
  <c r="C45" i="6"/>
  <c r="C44" i="6" s="1"/>
  <c r="I44" i="6"/>
  <c r="H44" i="6"/>
  <c r="G44" i="6"/>
  <c r="F44" i="6"/>
  <c r="E44" i="6"/>
  <c r="D44" i="6"/>
  <c r="C42" i="6"/>
  <c r="C41" i="6"/>
  <c r="C40" i="6"/>
  <c r="I39" i="6"/>
  <c r="H39" i="6"/>
  <c r="G39" i="6"/>
  <c r="F39" i="6"/>
  <c r="E39" i="6"/>
  <c r="D39" i="6"/>
  <c r="C37" i="6"/>
  <c r="C36" i="6"/>
  <c r="C35" i="6"/>
  <c r="I34" i="6"/>
  <c r="H34" i="6"/>
  <c r="G34" i="6"/>
  <c r="F34" i="6"/>
  <c r="E34" i="6"/>
  <c r="D34" i="6"/>
  <c r="C32" i="6"/>
  <c r="C31" i="6"/>
  <c r="C30" i="6"/>
  <c r="I29" i="6"/>
  <c r="H29" i="6"/>
  <c r="G29" i="6"/>
  <c r="F29" i="6"/>
  <c r="E29" i="6"/>
  <c r="D29" i="6"/>
  <c r="C27" i="6"/>
  <c r="C26" i="6"/>
  <c r="C25" i="6"/>
  <c r="I24" i="6"/>
  <c r="H24" i="6"/>
  <c r="G24" i="6"/>
  <c r="F24" i="6"/>
  <c r="E24" i="6"/>
  <c r="D24" i="6"/>
  <c r="I22" i="6"/>
  <c r="H22" i="6"/>
  <c r="H17" i="6" s="1"/>
  <c r="G22" i="6"/>
  <c r="F22" i="6"/>
  <c r="E22" i="6"/>
  <c r="I21" i="6"/>
  <c r="H21" i="6"/>
  <c r="H16" i="6" s="1"/>
  <c r="G21" i="6"/>
  <c r="F21" i="6"/>
  <c r="E21" i="6"/>
  <c r="I20" i="6"/>
  <c r="I15" i="6" s="1"/>
  <c r="H20" i="6"/>
  <c r="G20" i="6"/>
  <c r="F20" i="6"/>
  <c r="E20" i="6"/>
  <c r="G19" i="6"/>
  <c r="D19" i="6"/>
  <c r="G16" i="6"/>
  <c r="D14" i="6"/>
  <c r="B12" i="6"/>
  <c r="C12" i="6" s="1"/>
  <c r="D12" i="6" s="1"/>
  <c r="F19" i="6" l="1"/>
  <c r="C22" i="6"/>
  <c r="C39" i="6"/>
  <c r="C59" i="6"/>
  <c r="H19" i="6"/>
  <c r="C34" i="6"/>
  <c r="C54" i="6"/>
  <c r="E89" i="6"/>
  <c r="I16" i="6"/>
  <c r="G17" i="6"/>
  <c r="I17" i="6"/>
  <c r="I14" i="6" s="1"/>
  <c r="C20" i="6"/>
  <c r="C29" i="6"/>
  <c r="C49" i="6"/>
  <c r="F70" i="6"/>
  <c r="F15" i="6" s="1"/>
  <c r="C72" i="6"/>
  <c r="G89" i="6"/>
  <c r="C92" i="6"/>
  <c r="C94" i="6"/>
  <c r="C21" i="6"/>
  <c r="C19" i="6"/>
  <c r="E16" i="6"/>
  <c r="C24" i="6"/>
  <c r="C17" i="6"/>
  <c r="H15" i="6"/>
  <c r="H14" i="6" s="1"/>
  <c r="E19" i="6"/>
  <c r="I19" i="6"/>
  <c r="C70" i="6"/>
  <c r="F71" i="6"/>
  <c r="C71" i="6" s="1"/>
  <c r="C91" i="6"/>
  <c r="C89" i="6" s="1"/>
  <c r="E15" i="6"/>
  <c r="C81" i="6"/>
  <c r="C79" i="6" s="1"/>
  <c r="G15" i="6"/>
  <c r="G14" i="6" s="1"/>
  <c r="F69" i="6" l="1"/>
  <c r="F16" i="6"/>
  <c r="E14" i="6"/>
  <c r="C15" i="6"/>
  <c r="C69" i="6"/>
  <c r="C16" i="6" l="1"/>
  <c r="C14" i="6" s="1"/>
  <c r="F14" i="6"/>
</calcChain>
</file>

<file path=xl/sharedStrings.xml><?xml version="1.0" encoding="utf-8"?>
<sst xmlns="http://schemas.openxmlformats.org/spreadsheetml/2006/main" count="69" uniqueCount="51">
  <si>
    <t xml:space="preserve">Федеральный бюджет </t>
  </si>
  <si>
    <t xml:space="preserve">Местные бюджеты </t>
  </si>
  <si>
    <t>Внебюджетные средства</t>
  </si>
  <si>
    <t>Инвестиционная надбавка</t>
  </si>
  <si>
    <t>Итого:</t>
  </si>
  <si>
    <t>Всего:</t>
  </si>
  <si>
    <t>в том числе государственные гарантии</t>
  </si>
  <si>
    <t>к Указу Главы
 Республики Саха (Якутия)</t>
  </si>
  <si>
    <t xml:space="preserve">Государственный бюджет Республики Саха (Якутия) </t>
  </si>
  <si>
    <t>от "____" _____________ 2016 г. № ____</t>
  </si>
  <si>
    <t>№ п/п</t>
  </si>
  <si>
    <t>Задача №1.Пропаганда трезвого здорового образа жизни и снижение уровня употребления алкоголя</t>
  </si>
  <si>
    <t>Методическая помощь опорным центрам здорового образа жизни, Союзу "Трезвых сел" по профилактике потребления алкоголя и популяризации трезвого образа жизни, проведение семинаров</t>
  </si>
  <si>
    <t>Обучение лекторов по трезвенному просвещению, работа с волонтерами и добровольцами в сфере трезвенного просвещения</t>
  </si>
  <si>
    <t>Изготовление социальной рекламы, программ о вреде употребления алкоголя</t>
  </si>
  <si>
    <t>Проведение научно-исследовательской работы по алкогольной ситуации в Республике Саха (Якутия)</t>
  </si>
  <si>
    <t>Проведение курсов по профилактике употребления алкоголя за рулем в автошколах</t>
  </si>
  <si>
    <t>Обеспечение библиотек антиалкогольной литературой, литературой по формированию трезвости, периодическими изданиями</t>
  </si>
  <si>
    <t>Научно-практическая конференция по профилактике потребления алкоголя</t>
  </si>
  <si>
    <t>Грант в области пропаганды трезвого, здорового образа жизни имени Иннокентия Егоровича Сергучева</t>
  </si>
  <si>
    <t>Республиканский форум трезвости</t>
  </si>
  <si>
    <t>Задача № 2. Создание условий для формировании у детей, подростков и молодежи отрицательного отношения к потреблению алкоголя и мотивация на ведение трезвого образа жизни</t>
  </si>
  <si>
    <t>Подготовка и издание образовательных программ, учебных пособий, методических рекомендаций по урокам культуры здоровья по профилактике употребления психоактивных веществ для дошкольных образовательных учреждений, средних общеобразовательных, средних профессиональных, высших учебных заведений</t>
  </si>
  <si>
    <t>Родительский всеобуч по профилактике употребления алкоголя и других ПАВ</t>
  </si>
  <si>
    <t>Конкурс проектов социальной направленности по профилактике употребления алкоголя среди студентов СУЗов и ВУЗов</t>
  </si>
  <si>
    <t>Задача № 3. Методическая помощь общественным объединениям по контролю в сфере оборота алкогольной продукции</t>
  </si>
  <si>
    <t>Подготовка методических рекомендаций для общественных организаций, осуществляющих контрольно-рейдовые мероприятия за оборотом алкогольной продукции</t>
  </si>
  <si>
    <t>Проведение конкурса "Лучший общественный контролер"</t>
  </si>
  <si>
    <t>Годы / наименование подпрограмм / наименование задач / наименование мероприятий</t>
  </si>
  <si>
    <t>_______________________________________</t>
  </si>
  <si>
    <t>Система программных мероприятий государственной программы Республики Саха (Якутия)                          
"Реализация молодежной, семейной политики и патриотического воспитания граждан в Республике Саха (Якутия) на 2014 - 2019 годы"</t>
  </si>
  <si>
    <t>Подпрограмма № 6 "Снижение масштабов потребления алкогольной продукции, профилактика алкоголизма и контроль за исполнением законодательства в сфере оборота алкогольной продукции"</t>
  </si>
  <si>
    <t>6.1.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</si>
  <si>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</si>
  <si>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</si>
  <si>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</si>
  <si>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</si>
  <si>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</si>
  <si>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</si>
  <si>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</si>
  <si>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</si>
  <si>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</si>
  <si>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6.2.</t>
  </si>
  <si>
    <t>6.2.1.</t>
  </si>
  <si>
    <t>6.2.2.</t>
  </si>
  <si>
    <t>6.2.3.</t>
  </si>
  <si>
    <t>6.3.</t>
  </si>
  <si>
    <t>6.3.1.</t>
  </si>
  <si>
    <t>6.3.2.</t>
  </si>
  <si>
    <t>по интенсивному варианту реализации государственной программы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</si>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</sst>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43" formatCode="_-* #,##0.00_р_._-;\-* #,##0.00_р_._-;_-* &quot;-&quot;??_р_._-;_-@_-"/>
  </numFmts>
  <fonts count="13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Bookman Old Style"/>
      <family val="1"/>
      <charset val="204"/>
    </font>
    <font>
      <i/>
      <sz val="12"/>
      <name val="Bookman Old Style"/>
      <family val="1"/>
    </font>
    <font>
      <sz val="12"/>
      <name val="Arial Cyr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1" fillId="0" borderId="0"/>
    <xf numFmtId="0" fontId="11" fillId="0" borderId="0"/>
    <xf numFmtId="0" fontId="10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8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4" fillId="0" borderId="0" xfId="0" applyNumberFormat="1" applyFont="1" applyFill="1" applyAlignment="1">
      <alignment horizontal="center" vertical="top"/>
    </xf>
    <xf numFmtId="0" fontId="6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1" fontId="9" fillId="0" borderId="1" xfId="0" applyNumberFormat="1" applyFont="1" applyFill="1" applyBorder="1" applyAlignment="1">
      <alignment horizontal="center" vertical="top" wrapText="1"/>
    </xf>
    <xf numFmtId="4" fontId="9" fillId="0" borderId="1" xfId="5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3" fontId="9" fillId="0" borderId="1" xfId="4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top"/>
    </xf>
    <xf numFmtId="2" fontId="9" fillId="0" borderId="1" xfId="5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/>
    </xf>
    <xf numFmtId="49" fontId="4" fillId="0" borderId="3" xfId="5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/>
    </xf>
    <xf numFmtId="0" fontId="0" fillId="0" borderId="0" xfId="0" applyFill="1"/>
    <xf numFmtId="4" fontId="9" fillId="0" borderId="1" xfId="0" applyNumberFormat="1" applyFont="1" applyFill="1" applyBorder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vertical="top"/>
    </xf>
    <xf numFmtId="0" fontId="9" fillId="0" borderId="0" xfId="0" applyFont="1" applyFill="1" applyBorder="1" applyAlignment="1">
      <alignment horizontal="center" vertical="top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9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 vertical="top"/>
    </xf>
    <xf numFmtId="0" fontId="9" fillId="0" borderId="2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justify" vertical="top" wrapText="1"/>
    </xf>
    <xf numFmtId="2" fontId="9" fillId="0" borderId="1" xfId="5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justify" vertical="center" wrapText="1"/>
    </xf>
    <xf numFmtId="49" fontId="9" fillId="0" borderId="4" xfId="0" applyNumberFormat="1" applyFont="1" applyFill="1" applyBorder="1" applyAlignment="1">
      <alignment horizontal="justify" vertical="center" wrapText="1"/>
    </xf>
    <xf numFmtId="49" fontId="9" fillId="0" borderId="5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Fill="1" applyBorder="1" applyAlignment="1">
      <alignment horizontal="justify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49" fontId="4" fillId="0" borderId="0" xfId="5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49" fontId="9" fillId="0" borderId="1" xfId="5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1"/>
    <cellStyle name="Обычный 2 2" xfId="2"/>
    <cellStyle name="Обычный 3" xfId="3"/>
    <cellStyle name="Финансовый" xfId="4" builtinId="3"/>
    <cellStyle name="Финансовый [0]" xfId="5" builtinId="6"/>
    <cellStyle name="Финансовый [0] 2" xfId="6"/>
    <cellStyle name="Финансовый [0] 2 2" xfId="7"/>
    <cellStyle name="Финансовый 2" xfId="8"/>
    <cellStyle name="Финансовый 2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8"/>
  <sheetViews>
    <sheetView tabSelected="1" workbookViewId="0">
      <selection activeCell="D16" sqref="D16"/>
    </sheetView>
  </sheetViews>
  <sheetFormatPr defaultColWidth="9.109375" defaultRowHeight="15.6" x14ac:dyDescent="0.25"/>
  <cols>
    <col min="1" max="1" width="6.44140625" style="28" customWidth="1"/>
    <col min="2" max="2" width="16" style="1" customWidth="1"/>
    <col min="3" max="3" width="16.6640625" style="1" customWidth="1"/>
    <col min="4" max="4" width="14.5546875" style="1" customWidth="1"/>
    <col min="5" max="5" width="33.33203125" style="2" customWidth="1"/>
    <col min="6" max="6" width="13.5546875" style="1" customWidth="1"/>
    <col min="7" max="7" width="12.109375" style="1" customWidth="1"/>
    <col min="8" max="8" width="17.88671875" style="1" customWidth="1"/>
    <col min="9" max="9" width="23.5546875" style="1" customWidth="1"/>
    <col min="10" max="16384" width="9.109375" style="3"/>
  </cols>
  <sheetData>
    <row r="1" spans="1:9" x14ac:dyDescent="0.25">
      <c r="F1" s="2"/>
      <c r="G1" s="2"/>
      <c r="H1" s="42" t="s">
        <v>50</v>
      </c>
      <c r="I1" s="42"/>
    </row>
    <row r="2" spans="1:9" ht="32.25" customHeight="1" x14ac:dyDescent="0.25">
      <c r="A2" s="4"/>
      <c r="B2" s="5"/>
      <c r="C2" s="6"/>
      <c r="D2" s="6"/>
      <c r="F2" s="2"/>
      <c r="G2" s="2"/>
      <c r="H2" s="44" t="s">
        <v>7</v>
      </c>
      <c r="I2" s="44"/>
    </row>
    <row r="3" spans="1:9" x14ac:dyDescent="0.25">
      <c r="A3" s="4"/>
      <c r="B3" s="5"/>
      <c r="C3" s="6"/>
      <c r="D3" s="6"/>
      <c r="F3" s="16"/>
      <c r="G3" s="2"/>
      <c r="H3" s="42" t="s">
        <v>9</v>
      </c>
      <c r="I3" s="42"/>
    </row>
    <row r="4" spans="1:9" x14ac:dyDescent="0.25">
      <c r="A4" s="4"/>
      <c r="B4" s="5"/>
      <c r="C4" s="6"/>
      <c r="D4" s="6"/>
      <c r="F4" s="2"/>
      <c r="G4" s="26"/>
      <c r="H4" s="26"/>
      <c r="I4" s="26"/>
    </row>
    <row r="5" spans="1:9" x14ac:dyDescent="0.25">
      <c r="A5" s="4"/>
      <c r="B5" s="5"/>
      <c r="C5" s="6"/>
      <c r="D5" s="6"/>
      <c r="F5" s="2"/>
      <c r="G5" s="2"/>
      <c r="H5" s="2"/>
      <c r="I5" s="29"/>
    </row>
    <row r="6" spans="1:9" x14ac:dyDescent="0.25">
      <c r="A6" s="4"/>
      <c r="B6" s="5"/>
      <c r="C6" s="6"/>
      <c r="D6" s="6"/>
      <c r="F6" s="2"/>
      <c r="G6" s="2"/>
      <c r="H6" s="2"/>
      <c r="I6" s="29"/>
    </row>
    <row r="7" spans="1:9" ht="32.25" customHeight="1" x14ac:dyDescent="0.25">
      <c r="A7" s="41" t="s">
        <v>30</v>
      </c>
      <c r="B7" s="41"/>
      <c r="C7" s="41"/>
      <c r="D7" s="41"/>
      <c r="E7" s="41"/>
      <c r="F7" s="41"/>
      <c r="G7" s="41"/>
      <c r="H7" s="41"/>
      <c r="I7" s="41"/>
    </row>
    <row r="8" spans="1:9" x14ac:dyDescent="0.25">
      <c r="A8" s="41" t="s">
        <v>49</v>
      </c>
      <c r="B8" s="41"/>
      <c r="C8" s="41"/>
      <c r="D8" s="41"/>
      <c r="E8" s="41"/>
      <c r="F8" s="41"/>
      <c r="G8" s="41"/>
      <c r="H8" s="41"/>
      <c r="I8" s="41"/>
    </row>
    <row r="9" spans="1:9" x14ac:dyDescent="0.25">
      <c r="A9" s="14"/>
      <c r="B9" s="14"/>
      <c r="C9" s="14"/>
      <c r="D9" s="14"/>
      <c r="E9" s="14"/>
      <c r="F9" s="14"/>
      <c r="G9" s="14"/>
      <c r="H9" s="14"/>
      <c r="I9" s="14"/>
    </row>
    <row r="10" spans="1:9" ht="17.399999999999999" customHeight="1" x14ac:dyDescent="0.25">
      <c r="A10" s="43" t="s">
        <v>10</v>
      </c>
      <c r="B10" s="40" t="s">
        <v>28</v>
      </c>
      <c r="C10" s="40" t="s">
        <v>5</v>
      </c>
      <c r="D10" s="40" t="s">
        <v>0</v>
      </c>
      <c r="E10" s="40" t="s">
        <v>8</v>
      </c>
      <c r="F10" s="40" t="s">
        <v>1</v>
      </c>
      <c r="G10" s="43" t="s">
        <v>2</v>
      </c>
      <c r="H10" s="43"/>
      <c r="I10" s="40" t="s">
        <v>3</v>
      </c>
    </row>
    <row r="11" spans="1:9" ht="50.25" customHeight="1" x14ac:dyDescent="0.25">
      <c r="A11" s="43"/>
      <c r="B11" s="40"/>
      <c r="C11" s="40"/>
      <c r="D11" s="40"/>
      <c r="E11" s="40"/>
      <c r="F11" s="40"/>
      <c r="G11" s="24" t="s">
        <v>5</v>
      </c>
      <c r="H11" s="10" t="s">
        <v>6</v>
      </c>
      <c r="I11" s="40"/>
    </row>
    <row r="12" spans="1:9" ht="13.2" x14ac:dyDescent="0.25">
      <c r="A12" s="15">
        <v>1</v>
      </c>
      <c r="B12" s="15">
        <f>A12+1</f>
        <v>2</v>
      </c>
      <c r="C12" s="15">
        <f>B12+1</f>
        <v>3</v>
      </c>
      <c r="D12" s="15">
        <f>C12+1</f>
        <v>4</v>
      </c>
      <c r="E12" s="15">
        <v>5</v>
      </c>
      <c r="F12" s="15">
        <v>6</v>
      </c>
      <c r="G12" s="15">
        <v>7</v>
      </c>
      <c r="H12" s="11">
        <v>8</v>
      </c>
      <c r="I12" s="27">
        <v>9</v>
      </c>
    </row>
    <row r="13" spans="1:9" s="18" customFormat="1" ht="12.75" customHeight="1" x14ac:dyDescent="0.25">
      <c r="A13" s="30"/>
      <c r="B13" s="45" t="s">
        <v>31</v>
      </c>
      <c r="C13" s="35"/>
      <c r="D13" s="35"/>
      <c r="E13" s="35"/>
      <c r="F13" s="35"/>
      <c r="G13" s="35"/>
      <c r="H13" s="35"/>
      <c r="I13" s="46"/>
    </row>
    <row r="14" spans="1:9" ht="13.2" x14ac:dyDescent="0.25">
      <c r="A14" s="25"/>
      <c r="B14" s="12" t="s">
        <v>4</v>
      </c>
      <c r="C14" s="9">
        <f>SUM(C15:C17)</f>
        <v>16602.599999999999</v>
      </c>
      <c r="D14" s="9">
        <f t="shared" ref="D14:I14" si="0">SUM(D15:D17)</f>
        <v>0</v>
      </c>
      <c r="E14" s="9">
        <f t="shared" si="0"/>
        <v>16602.599999999999</v>
      </c>
      <c r="F14" s="9">
        <f t="shared" si="0"/>
        <v>0</v>
      </c>
      <c r="G14" s="9">
        <f t="shared" si="0"/>
        <v>0</v>
      </c>
      <c r="H14" s="9">
        <f t="shared" si="0"/>
        <v>0</v>
      </c>
      <c r="I14" s="9">
        <f t="shared" si="0"/>
        <v>0</v>
      </c>
    </row>
    <row r="15" spans="1:9" ht="13.2" x14ac:dyDescent="0.25">
      <c r="A15" s="25"/>
      <c r="B15" s="7">
        <v>2017</v>
      </c>
      <c r="C15" s="8">
        <f>SUM(D15:G15)</f>
        <v>5534.2</v>
      </c>
      <c r="D15" s="9"/>
      <c r="E15" s="9">
        <f>E20+E70+E90</f>
        <v>5534.2</v>
      </c>
      <c r="F15" s="9">
        <f t="shared" ref="F15:I15" si="1">F20+F70+F90</f>
        <v>0</v>
      </c>
      <c r="G15" s="9">
        <f t="shared" si="1"/>
        <v>0</v>
      </c>
      <c r="H15" s="9">
        <f t="shared" si="1"/>
        <v>0</v>
      </c>
      <c r="I15" s="9">
        <f t="shared" si="1"/>
        <v>0</v>
      </c>
    </row>
    <row r="16" spans="1:9" ht="13.2" x14ac:dyDescent="0.25">
      <c r="A16" s="25"/>
      <c r="B16" s="7">
        <v>2018</v>
      </c>
      <c r="C16" s="8">
        <f t="shared" ref="C16:C17" si="2">SUM(D16:G16)</f>
        <v>5534.2</v>
      </c>
      <c r="D16" s="9"/>
      <c r="E16" s="9">
        <f t="shared" ref="E16:I17" si="3">E21+E71+E91</f>
        <v>5534.2</v>
      </c>
      <c r="F16" s="9">
        <f t="shared" si="3"/>
        <v>0</v>
      </c>
      <c r="G16" s="9">
        <f t="shared" si="3"/>
        <v>0</v>
      </c>
      <c r="H16" s="9">
        <f t="shared" si="3"/>
        <v>0</v>
      </c>
      <c r="I16" s="9">
        <f t="shared" si="3"/>
        <v>0</v>
      </c>
    </row>
    <row r="17" spans="1:9" ht="13.2" x14ac:dyDescent="0.25">
      <c r="A17" s="25"/>
      <c r="B17" s="7">
        <v>2019</v>
      </c>
      <c r="C17" s="8">
        <f t="shared" si="2"/>
        <v>5534.2</v>
      </c>
      <c r="D17" s="9"/>
      <c r="E17" s="9">
        <f t="shared" si="3"/>
        <v>5534.2</v>
      </c>
      <c r="F17" s="9">
        <f t="shared" si="3"/>
        <v>0</v>
      </c>
      <c r="G17" s="9">
        <f t="shared" si="3"/>
        <v>0</v>
      </c>
      <c r="H17" s="9">
        <f t="shared" si="3"/>
        <v>0</v>
      </c>
      <c r="I17" s="9">
        <f t="shared" si="3"/>
        <v>0</v>
      </c>
    </row>
    <row r="18" spans="1:9" ht="13.2" x14ac:dyDescent="0.25">
      <c r="A18" s="25" t="s">
        <v>32</v>
      </c>
      <c r="B18" s="33" t="s">
        <v>11</v>
      </c>
      <c r="C18" s="33"/>
      <c r="D18" s="33"/>
      <c r="E18" s="33"/>
      <c r="F18" s="33"/>
      <c r="G18" s="33"/>
      <c r="H18" s="33"/>
      <c r="I18" s="33"/>
    </row>
    <row r="19" spans="1:9" ht="13.2" x14ac:dyDescent="0.25">
      <c r="A19" s="25"/>
      <c r="B19" s="12" t="s">
        <v>4</v>
      </c>
      <c r="C19" s="17">
        <f t="shared" ref="C19:I19" si="4">SUM(C20:C22)</f>
        <v>12198</v>
      </c>
      <c r="D19" s="17">
        <f t="shared" si="4"/>
        <v>0</v>
      </c>
      <c r="E19" s="17">
        <f t="shared" si="4"/>
        <v>12198</v>
      </c>
      <c r="F19" s="17">
        <f t="shared" si="4"/>
        <v>0</v>
      </c>
      <c r="G19" s="17">
        <f t="shared" si="4"/>
        <v>0</v>
      </c>
      <c r="H19" s="17">
        <f t="shared" si="4"/>
        <v>0</v>
      </c>
      <c r="I19" s="17">
        <f t="shared" si="4"/>
        <v>0</v>
      </c>
    </row>
    <row r="20" spans="1:9" ht="13.2" x14ac:dyDescent="0.25">
      <c r="A20" s="25"/>
      <c r="B20" s="7">
        <v>2017</v>
      </c>
      <c r="C20" s="8">
        <f>SUM(D20:G20)</f>
        <v>4066</v>
      </c>
      <c r="D20" s="9"/>
      <c r="E20" s="9">
        <f>E25+E30+E35+E40+E45+E50+E55+E60+E65</f>
        <v>4066</v>
      </c>
      <c r="F20" s="9">
        <f t="shared" ref="F20:I20" si="5">F25+F30+F35+F40+F45+F50+F55+F60+F65</f>
        <v>0</v>
      </c>
      <c r="G20" s="9">
        <f t="shared" si="5"/>
        <v>0</v>
      </c>
      <c r="H20" s="9">
        <f t="shared" si="5"/>
        <v>0</v>
      </c>
      <c r="I20" s="9">
        <f t="shared" si="5"/>
        <v>0</v>
      </c>
    </row>
    <row r="21" spans="1:9" ht="13.2" x14ac:dyDescent="0.25">
      <c r="A21" s="25"/>
      <c r="B21" s="7">
        <v>2018</v>
      </c>
      <c r="C21" s="8">
        <f t="shared" ref="C21:C22" si="6">SUM(D21:G21)</f>
        <v>4066</v>
      </c>
      <c r="D21" s="9"/>
      <c r="E21" s="9">
        <f t="shared" ref="E21:I22" si="7">E26+E31+E36+E41+E46+E51+E56+E61+E66</f>
        <v>4066</v>
      </c>
      <c r="F21" s="9">
        <f t="shared" si="7"/>
        <v>0</v>
      </c>
      <c r="G21" s="9">
        <f t="shared" si="7"/>
        <v>0</v>
      </c>
      <c r="H21" s="9">
        <f t="shared" si="7"/>
        <v>0</v>
      </c>
      <c r="I21" s="9">
        <f t="shared" si="7"/>
        <v>0</v>
      </c>
    </row>
    <row r="22" spans="1:9" ht="13.2" x14ac:dyDescent="0.25">
      <c r="A22" s="25"/>
      <c r="B22" s="7">
        <v>2019</v>
      </c>
      <c r="C22" s="8">
        <f t="shared" si="6"/>
        <v>4066</v>
      </c>
      <c r="D22" s="9"/>
      <c r="E22" s="9">
        <f t="shared" si="7"/>
        <v>4066</v>
      </c>
      <c r="F22" s="9">
        <f t="shared" si="7"/>
        <v>0</v>
      </c>
      <c r="G22" s="9">
        <f t="shared" si="7"/>
        <v>0</v>
      </c>
      <c r="H22" s="9">
        <f t="shared" si="7"/>
        <v>0</v>
      </c>
      <c r="I22" s="9">
        <f t="shared" si="7"/>
        <v>0</v>
      </c>
    </row>
    <row r="23" spans="1:9" ht="13.2" x14ac:dyDescent="0.25">
      <c r="A23" s="25" t="s">
        <v>33</v>
      </c>
      <c r="B23" s="34" t="s">
        <v>12</v>
      </c>
      <c r="C23" s="34"/>
      <c r="D23" s="34"/>
      <c r="E23" s="34"/>
      <c r="F23" s="34"/>
      <c r="G23" s="34"/>
      <c r="H23" s="34"/>
      <c r="I23" s="34"/>
    </row>
    <row r="24" spans="1:9" ht="13.2" x14ac:dyDescent="0.25">
      <c r="A24" s="25"/>
      <c r="B24" s="12" t="s">
        <v>4</v>
      </c>
      <c r="C24" s="9">
        <f t="shared" ref="C24:I24" si="8">SUM(C25:C27)</f>
        <v>1323</v>
      </c>
      <c r="D24" s="9">
        <f t="shared" si="8"/>
        <v>0</v>
      </c>
      <c r="E24" s="9">
        <f t="shared" si="8"/>
        <v>1323</v>
      </c>
      <c r="F24" s="9">
        <f t="shared" si="8"/>
        <v>0</v>
      </c>
      <c r="G24" s="9">
        <f t="shared" si="8"/>
        <v>0</v>
      </c>
      <c r="H24" s="9">
        <f t="shared" si="8"/>
        <v>0</v>
      </c>
      <c r="I24" s="9">
        <f t="shared" si="8"/>
        <v>0</v>
      </c>
    </row>
    <row r="25" spans="1:9" ht="13.2" x14ac:dyDescent="0.25">
      <c r="A25" s="25"/>
      <c r="B25" s="7">
        <v>2017</v>
      </c>
      <c r="C25" s="8">
        <f>SUM(D25:G25)</f>
        <v>441</v>
      </c>
      <c r="D25" s="9"/>
      <c r="E25" s="9">
        <v>441</v>
      </c>
      <c r="F25" s="13"/>
      <c r="G25" s="13"/>
      <c r="H25" s="13"/>
      <c r="I25" s="13"/>
    </row>
    <row r="26" spans="1:9" ht="13.2" x14ac:dyDescent="0.25">
      <c r="A26" s="25"/>
      <c r="B26" s="7">
        <v>2018</v>
      </c>
      <c r="C26" s="8">
        <f t="shared" ref="C26:C27" si="9">SUM(D26:G26)</f>
        <v>441</v>
      </c>
      <c r="D26" s="9"/>
      <c r="E26" s="9">
        <v>441</v>
      </c>
      <c r="F26" s="13"/>
      <c r="G26" s="13"/>
      <c r="H26" s="13"/>
      <c r="I26" s="13"/>
    </row>
    <row r="27" spans="1:9" ht="13.2" x14ac:dyDescent="0.25">
      <c r="A27" s="25"/>
      <c r="B27" s="7">
        <v>2019</v>
      </c>
      <c r="C27" s="8">
        <f t="shared" si="9"/>
        <v>441</v>
      </c>
      <c r="D27" s="9"/>
      <c r="E27" s="9">
        <v>441</v>
      </c>
      <c r="F27" s="13"/>
      <c r="G27" s="13"/>
      <c r="H27" s="13"/>
      <c r="I27" s="13"/>
    </row>
    <row r="28" spans="1:9" ht="13.2" x14ac:dyDescent="0.25">
      <c r="A28" s="25" t="s">
        <v>34</v>
      </c>
      <c r="B28" s="36" t="s">
        <v>13</v>
      </c>
      <c r="C28" s="37"/>
      <c r="D28" s="37"/>
      <c r="E28" s="37"/>
      <c r="F28" s="37"/>
      <c r="G28" s="37"/>
      <c r="H28" s="37"/>
      <c r="I28" s="38"/>
    </row>
    <row r="29" spans="1:9" ht="13.2" x14ac:dyDescent="0.25">
      <c r="A29" s="25"/>
      <c r="B29" s="12" t="s">
        <v>4</v>
      </c>
      <c r="C29" s="9">
        <f t="shared" ref="C29:I29" si="10">SUM(C30:C32)</f>
        <v>1344</v>
      </c>
      <c r="D29" s="9">
        <f t="shared" si="10"/>
        <v>0</v>
      </c>
      <c r="E29" s="9">
        <f t="shared" si="10"/>
        <v>1344</v>
      </c>
      <c r="F29" s="9">
        <f t="shared" si="10"/>
        <v>0</v>
      </c>
      <c r="G29" s="9">
        <f t="shared" si="10"/>
        <v>0</v>
      </c>
      <c r="H29" s="9">
        <f t="shared" si="10"/>
        <v>0</v>
      </c>
      <c r="I29" s="9">
        <f t="shared" si="10"/>
        <v>0</v>
      </c>
    </row>
    <row r="30" spans="1:9" ht="13.2" x14ac:dyDescent="0.25">
      <c r="A30" s="25"/>
      <c r="B30" s="7">
        <v>2017</v>
      </c>
      <c r="C30" s="8">
        <f>SUM(D30:G30)</f>
        <v>448</v>
      </c>
      <c r="D30" s="9"/>
      <c r="E30" s="9">
        <v>448</v>
      </c>
      <c r="F30" s="13"/>
      <c r="G30" s="13"/>
      <c r="H30" s="13"/>
      <c r="I30" s="13"/>
    </row>
    <row r="31" spans="1:9" ht="13.2" x14ac:dyDescent="0.25">
      <c r="A31" s="25"/>
      <c r="B31" s="7">
        <v>2018</v>
      </c>
      <c r="C31" s="8">
        <f t="shared" ref="C31:C32" si="11">SUM(D31:G31)</f>
        <v>448</v>
      </c>
      <c r="D31" s="9"/>
      <c r="E31" s="9">
        <v>448</v>
      </c>
      <c r="F31" s="13"/>
      <c r="G31" s="13"/>
      <c r="H31" s="13"/>
      <c r="I31" s="13"/>
    </row>
    <row r="32" spans="1:9" ht="13.2" x14ac:dyDescent="0.25">
      <c r="A32" s="25"/>
      <c r="B32" s="7">
        <v>2019</v>
      </c>
      <c r="C32" s="8">
        <f t="shared" si="11"/>
        <v>448</v>
      </c>
      <c r="D32" s="9"/>
      <c r="E32" s="9">
        <v>448</v>
      </c>
      <c r="F32" s="13"/>
      <c r="G32" s="13"/>
      <c r="H32" s="13"/>
      <c r="I32" s="13"/>
    </row>
    <row r="33" spans="1:9" ht="13.2" x14ac:dyDescent="0.25">
      <c r="A33" s="25" t="s">
        <v>35</v>
      </c>
      <c r="B33" s="39" t="s">
        <v>14</v>
      </c>
      <c r="C33" s="39"/>
      <c r="D33" s="39"/>
      <c r="E33" s="39"/>
      <c r="F33" s="39"/>
      <c r="G33" s="39"/>
      <c r="H33" s="39"/>
      <c r="I33" s="39"/>
    </row>
    <row r="34" spans="1:9" ht="13.2" x14ac:dyDescent="0.25">
      <c r="A34" s="25"/>
      <c r="B34" s="12" t="s">
        <v>4</v>
      </c>
      <c r="C34" s="9">
        <f t="shared" ref="C34:I34" si="12">SUM(C35:C37)</f>
        <v>2769</v>
      </c>
      <c r="D34" s="9">
        <f t="shared" si="12"/>
        <v>0</v>
      </c>
      <c r="E34" s="9">
        <f t="shared" si="12"/>
        <v>2769</v>
      </c>
      <c r="F34" s="9">
        <f t="shared" si="12"/>
        <v>0</v>
      </c>
      <c r="G34" s="9">
        <f t="shared" si="12"/>
        <v>0</v>
      </c>
      <c r="H34" s="9">
        <f t="shared" si="12"/>
        <v>0</v>
      </c>
      <c r="I34" s="9">
        <f t="shared" si="12"/>
        <v>0</v>
      </c>
    </row>
    <row r="35" spans="1:9" ht="13.2" x14ac:dyDescent="0.25">
      <c r="A35" s="25"/>
      <c r="B35" s="7">
        <v>2017</v>
      </c>
      <c r="C35" s="8">
        <f>SUM(D35:G35)</f>
        <v>923</v>
      </c>
      <c r="D35" s="9"/>
      <c r="E35" s="9">
        <v>923</v>
      </c>
      <c r="F35" s="13"/>
      <c r="G35" s="13"/>
      <c r="H35" s="13"/>
      <c r="I35" s="13"/>
    </row>
    <row r="36" spans="1:9" ht="13.2" x14ac:dyDescent="0.25">
      <c r="A36" s="25"/>
      <c r="B36" s="7">
        <v>2018</v>
      </c>
      <c r="C36" s="8">
        <f t="shared" ref="C36:C37" si="13">SUM(D36:G36)</f>
        <v>923</v>
      </c>
      <c r="D36" s="9"/>
      <c r="E36" s="9">
        <v>923</v>
      </c>
      <c r="F36" s="13"/>
      <c r="G36" s="13"/>
      <c r="H36" s="13"/>
      <c r="I36" s="13"/>
    </row>
    <row r="37" spans="1:9" ht="13.2" x14ac:dyDescent="0.25">
      <c r="A37" s="25"/>
      <c r="B37" s="7">
        <v>2019</v>
      </c>
      <c r="C37" s="8">
        <f t="shared" si="13"/>
        <v>923</v>
      </c>
      <c r="D37" s="9"/>
      <c r="E37" s="9">
        <v>923</v>
      </c>
      <c r="F37" s="13"/>
      <c r="G37" s="13"/>
      <c r="H37" s="13"/>
      <c r="I37" s="13"/>
    </row>
    <row r="38" spans="1:9" ht="13.2" x14ac:dyDescent="0.25">
      <c r="A38" s="25" t="s">
        <v>36</v>
      </c>
      <c r="B38" s="32" t="s">
        <v>15</v>
      </c>
      <c r="C38" s="32"/>
      <c r="D38" s="32"/>
      <c r="E38" s="32"/>
      <c r="F38" s="32"/>
      <c r="G38" s="32"/>
      <c r="H38" s="32"/>
      <c r="I38" s="32"/>
    </row>
    <row r="39" spans="1:9" ht="13.2" x14ac:dyDescent="0.25">
      <c r="A39" s="25"/>
      <c r="B39" s="12" t="s">
        <v>4</v>
      </c>
      <c r="C39" s="9">
        <f t="shared" ref="C39:I39" si="14">SUM(C40:C42)</f>
        <v>1356</v>
      </c>
      <c r="D39" s="9">
        <f t="shared" si="14"/>
        <v>0</v>
      </c>
      <c r="E39" s="9">
        <f t="shared" si="14"/>
        <v>1356</v>
      </c>
      <c r="F39" s="9">
        <f t="shared" si="14"/>
        <v>0</v>
      </c>
      <c r="G39" s="9">
        <f t="shared" si="14"/>
        <v>0</v>
      </c>
      <c r="H39" s="9">
        <f t="shared" si="14"/>
        <v>0</v>
      </c>
      <c r="I39" s="9">
        <f t="shared" si="14"/>
        <v>0</v>
      </c>
    </row>
    <row r="40" spans="1:9" ht="13.2" x14ac:dyDescent="0.25">
      <c r="A40" s="25"/>
      <c r="B40" s="27">
        <v>2017</v>
      </c>
      <c r="C40" s="8">
        <f>SUM(D40:G40)</f>
        <v>452</v>
      </c>
      <c r="D40" s="17"/>
      <c r="E40" s="9">
        <v>452</v>
      </c>
      <c r="F40" s="17"/>
      <c r="G40" s="17"/>
      <c r="H40" s="17"/>
      <c r="I40" s="17"/>
    </row>
    <row r="41" spans="1:9" ht="13.2" x14ac:dyDescent="0.25">
      <c r="A41" s="25"/>
      <c r="B41" s="7">
        <v>2018</v>
      </c>
      <c r="C41" s="8">
        <f t="shared" ref="C41:C42" si="15">SUM(D41:G41)</f>
        <v>452</v>
      </c>
      <c r="D41" s="17"/>
      <c r="E41" s="9">
        <v>452</v>
      </c>
      <c r="F41" s="17"/>
      <c r="G41" s="17"/>
      <c r="H41" s="17"/>
      <c r="I41" s="17"/>
    </row>
    <row r="42" spans="1:9" ht="13.2" x14ac:dyDescent="0.25">
      <c r="A42" s="25"/>
      <c r="B42" s="7">
        <v>2019</v>
      </c>
      <c r="C42" s="8">
        <f t="shared" si="15"/>
        <v>452</v>
      </c>
      <c r="D42" s="17"/>
      <c r="E42" s="9">
        <v>452</v>
      </c>
      <c r="F42" s="17"/>
      <c r="G42" s="17"/>
      <c r="H42" s="17"/>
      <c r="I42" s="17"/>
    </row>
    <row r="43" spans="1:9" ht="13.2" x14ac:dyDescent="0.25">
      <c r="A43" s="25" t="s">
        <v>37</v>
      </c>
      <c r="B43" s="32" t="s">
        <v>16</v>
      </c>
      <c r="C43" s="32"/>
      <c r="D43" s="32"/>
      <c r="E43" s="32"/>
      <c r="F43" s="32"/>
      <c r="G43" s="32"/>
      <c r="H43" s="32"/>
      <c r="I43" s="32"/>
    </row>
    <row r="44" spans="1:9" ht="13.2" x14ac:dyDescent="0.25">
      <c r="A44" s="25"/>
      <c r="B44" s="12" t="s">
        <v>4</v>
      </c>
      <c r="C44" s="9">
        <f t="shared" ref="C44:I44" si="16">SUM(C45:C47)</f>
        <v>1332</v>
      </c>
      <c r="D44" s="9">
        <f t="shared" si="16"/>
        <v>0</v>
      </c>
      <c r="E44" s="9">
        <f t="shared" si="16"/>
        <v>1332</v>
      </c>
      <c r="F44" s="9">
        <f t="shared" si="16"/>
        <v>0</v>
      </c>
      <c r="G44" s="9">
        <f t="shared" si="16"/>
        <v>0</v>
      </c>
      <c r="H44" s="9">
        <f t="shared" si="16"/>
        <v>0</v>
      </c>
      <c r="I44" s="9">
        <f t="shared" si="16"/>
        <v>0</v>
      </c>
    </row>
    <row r="45" spans="1:9" ht="13.2" x14ac:dyDescent="0.25">
      <c r="A45" s="25"/>
      <c r="B45" s="27">
        <v>2017</v>
      </c>
      <c r="C45" s="8">
        <f>SUM(D45:G45)</f>
        <v>444</v>
      </c>
      <c r="D45" s="17"/>
      <c r="E45" s="9">
        <v>444</v>
      </c>
      <c r="F45" s="17"/>
      <c r="G45" s="17"/>
      <c r="H45" s="17"/>
      <c r="I45" s="17"/>
    </row>
    <row r="46" spans="1:9" ht="13.2" x14ac:dyDescent="0.25">
      <c r="A46" s="25"/>
      <c r="B46" s="7">
        <v>2018</v>
      </c>
      <c r="C46" s="8">
        <f t="shared" ref="C46:C47" si="17">SUM(D46:G46)</f>
        <v>444</v>
      </c>
      <c r="D46" s="17"/>
      <c r="E46" s="9">
        <v>444</v>
      </c>
      <c r="F46" s="17"/>
      <c r="G46" s="17"/>
      <c r="H46" s="17"/>
      <c r="I46" s="17"/>
    </row>
    <row r="47" spans="1:9" ht="13.2" x14ac:dyDescent="0.25">
      <c r="A47" s="25"/>
      <c r="B47" s="7">
        <v>2019</v>
      </c>
      <c r="C47" s="8">
        <f t="shared" si="17"/>
        <v>444</v>
      </c>
      <c r="D47" s="17"/>
      <c r="E47" s="9">
        <v>444</v>
      </c>
      <c r="F47" s="17"/>
      <c r="G47" s="17"/>
      <c r="H47" s="17"/>
      <c r="I47" s="17"/>
    </row>
    <row r="48" spans="1:9" ht="13.2" x14ac:dyDescent="0.25">
      <c r="A48" s="25" t="s">
        <v>38</v>
      </c>
      <c r="B48" s="32" t="s">
        <v>17</v>
      </c>
      <c r="C48" s="32"/>
      <c r="D48" s="32"/>
      <c r="E48" s="32"/>
      <c r="F48" s="32"/>
      <c r="G48" s="32"/>
      <c r="H48" s="32"/>
      <c r="I48" s="32"/>
    </row>
    <row r="49" spans="1:9" ht="13.2" x14ac:dyDescent="0.25">
      <c r="A49" s="25"/>
      <c r="B49" s="12" t="s">
        <v>4</v>
      </c>
      <c r="C49" s="9">
        <f t="shared" ref="C49:I49" si="18">SUM(C50:C52)</f>
        <v>816</v>
      </c>
      <c r="D49" s="9">
        <f t="shared" si="18"/>
        <v>0</v>
      </c>
      <c r="E49" s="9">
        <f t="shared" si="18"/>
        <v>816</v>
      </c>
      <c r="F49" s="9">
        <f t="shared" si="18"/>
        <v>0</v>
      </c>
      <c r="G49" s="9">
        <f t="shared" si="18"/>
        <v>0</v>
      </c>
      <c r="H49" s="9">
        <f t="shared" si="18"/>
        <v>0</v>
      </c>
      <c r="I49" s="9">
        <f t="shared" si="18"/>
        <v>0</v>
      </c>
    </row>
    <row r="50" spans="1:9" ht="13.2" x14ac:dyDescent="0.25">
      <c r="A50" s="25"/>
      <c r="B50" s="27">
        <v>2017</v>
      </c>
      <c r="C50" s="8">
        <f>SUM(D50:G50)</f>
        <v>272</v>
      </c>
      <c r="D50" s="17"/>
      <c r="E50" s="9">
        <v>272</v>
      </c>
      <c r="F50" s="17"/>
      <c r="G50" s="17"/>
      <c r="H50" s="17"/>
      <c r="I50" s="17"/>
    </row>
    <row r="51" spans="1:9" ht="13.2" x14ac:dyDescent="0.25">
      <c r="A51" s="25"/>
      <c r="B51" s="7">
        <v>2018</v>
      </c>
      <c r="C51" s="8">
        <f t="shared" ref="C51:C52" si="19">SUM(D51:G51)</f>
        <v>272</v>
      </c>
      <c r="D51" s="17"/>
      <c r="E51" s="9">
        <v>272</v>
      </c>
      <c r="F51" s="17"/>
      <c r="G51" s="17"/>
      <c r="H51" s="17"/>
      <c r="I51" s="17"/>
    </row>
    <row r="52" spans="1:9" ht="13.2" x14ac:dyDescent="0.25">
      <c r="A52" s="25"/>
      <c r="B52" s="7">
        <v>2019</v>
      </c>
      <c r="C52" s="8">
        <f t="shared" si="19"/>
        <v>272</v>
      </c>
      <c r="D52" s="17"/>
      <c r="E52" s="9">
        <v>272</v>
      </c>
      <c r="F52" s="17"/>
      <c r="G52" s="17"/>
      <c r="H52" s="17"/>
      <c r="I52" s="17"/>
    </row>
    <row r="53" spans="1:9" ht="13.2" x14ac:dyDescent="0.25">
      <c r="A53" s="25" t="s">
        <v>39</v>
      </c>
      <c r="B53" s="32" t="s">
        <v>18</v>
      </c>
      <c r="C53" s="32"/>
      <c r="D53" s="32"/>
      <c r="E53" s="32"/>
      <c r="F53" s="32"/>
      <c r="G53" s="32"/>
      <c r="H53" s="32"/>
      <c r="I53" s="32"/>
    </row>
    <row r="54" spans="1:9" ht="13.2" x14ac:dyDescent="0.25">
      <c r="A54" s="25"/>
      <c r="B54" s="12" t="s">
        <v>4</v>
      </c>
      <c r="C54" s="9">
        <f t="shared" ref="C54:I54" si="20">SUM(C55:C57)</f>
        <v>903</v>
      </c>
      <c r="D54" s="9">
        <f t="shared" si="20"/>
        <v>0</v>
      </c>
      <c r="E54" s="9">
        <f t="shared" si="20"/>
        <v>903</v>
      </c>
      <c r="F54" s="9">
        <f t="shared" si="20"/>
        <v>0</v>
      </c>
      <c r="G54" s="9">
        <f t="shared" si="20"/>
        <v>0</v>
      </c>
      <c r="H54" s="9">
        <f t="shared" si="20"/>
        <v>0</v>
      </c>
      <c r="I54" s="9">
        <f t="shared" si="20"/>
        <v>0</v>
      </c>
    </row>
    <row r="55" spans="1:9" ht="13.2" x14ac:dyDescent="0.25">
      <c r="A55" s="25"/>
      <c r="B55" s="27">
        <v>2017</v>
      </c>
      <c r="C55" s="8">
        <f>SUM(D55:G55)</f>
        <v>301</v>
      </c>
      <c r="D55" s="17"/>
      <c r="E55" s="9">
        <v>301</v>
      </c>
      <c r="F55" s="17"/>
      <c r="G55" s="17"/>
      <c r="H55" s="17"/>
      <c r="I55" s="17"/>
    </row>
    <row r="56" spans="1:9" ht="13.2" x14ac:dyDescent="0.25">
      <c r="A56" s="25"/>
      <c r="B56" s="7">
        <v>2018</v>
      </c>
      <c r="C56" s="8">
        <f t="shared" ref="C56:C57" si="21">SUM(D56:G56)</f>
        <v>301</v>
      </c>
      <c r="D56" s="17"/>
      <c r="E56" s="9">
        <v>301</v>
      </c>
      <c r="F56" s="17"/>
      <c r="G56" s="17"/>
      <c r="H56" s="17"/>
      <c r="I56" s="17"/>
    </row>
    <row r="57" spans="1:9" ht="13.2" x14ac:dyDescent="0.25">
      <c r="A57" s="25"/>
      <c r="B57" s="7">
        <v>2019</v>
      </c>
      <c r="C57" s="8">
        <f t="shared" si="21"/>
        <v>301</v>
      </c>
      <c r="D57" s="17"/>
      <c r="E57" s="9">
        <v>301</v>
      </c>
      <c r="F57" s="17"/>
      <c r="G57" s="17"/>
      <c r="H57" s="17"/>
      <c r="I57" s="17"/>
    </row>
    <row r="58" spans="1:9" ht="13.2" x14ac:dyDescent="0.25">
      <c r="A58" s="25" t="s">
        <v>40</v>
      </c>
      <c r="B58" s="32" t="s">
        <v>19</v>
      </c>
      <c r="C58" s="32"/>
      <c r="D58" s="32"/>
      <c r="E58" s="32"/>
      <c r="F58" s="32"/>
      <c r="G58" s="32"/>
      <c r="H58" s="32"/>
      <c r="I58" s="32"/>
    </row>
    <row r="59" spans="1:9" ht="13.2" x14ac:dyDescent="0.25">
      <c r="A59" s="25"/>
      <c r="B59" s="12" t="s">
        <v>4</v>
      </c>
      <c r="C59" s="9">
        <f t="shared" ref="C59:I59" si="22">SUM(C60:C62)</f>
        <v>900</v>
      </c>
      <c r="D59" s="9">
        <f t="shared" si="22"/>
        <v>0</v>
      </c>
      <c r="E59" s="9">
        <f t="shared" si="22"/>
        <v>900</v>
      </c>
      <c r="F59" s="9">
        <f t="shared" si="22"/>
        <v>0</v>
      </c>
      <c r="G59" s="9">
        <f t="shared" si="22"/>
        <v>0</v>
      </c>
      <c r="H59" s="9">
        <f t="shared" si="22"/>
        <v>0</v>
      </c>
      <c r="I59" s="9">
        <f t="shared" si="22"/>
        <v>0</v>
      </c>
    </row>
    <row r="60" spans="1:9" ht="13.2" x14ac:dyDescent="0.25">
      <c r="A60" s="25"/>
      <c r="B60" s="27">
        <v>2017</v>
      </c>
      <c r="C60" s="8">
        <f>SUM(D60:G60)</f>
        <v>300</v>
      </c>
      <c r="D60" s="17"/>
      <c r="E60" s="9">
        <v>300</v>
      </c>
      <c r="F60" s="17"/>
      <c r="G60" s="17"/>
      <c r="H60" s="17"/>
      <c r="I60" s="17"/>
    </row>
    <row r="61" spans="1:9" ht="13.2" x14ac:dyDescent="0.25">
      <c r="A61" s="25"/>
      <c r="B61" s="7">
        <v>2018</v>
      </c>
      <c r="C61" s="8">
        <f t="shared" ref="C61:C62" si="23">SUM(D61:G61)</f>
        <v>300</v>
      </c>
      <c r="D61" s="17"/>
      <c r="E61" s="9">
        <v>300</v>
      </c>
      <c r="F61" s="17"/>
      <c r="G61" s="17"/>
      <c r="H61" s="17"/>
      <c r="I61" s="17"/>
    </row>
    <row r="62" spans="1:9" ht="13.2" x14ac:dyDescent="0.25">
      <c r="A62" s="25"/>
      <c r="B62" s="7">
        <v>2019</v>
      </c>
      <c r="C62" s="8">
        <f t="shared" si="23"/>
        <v>300</v>
      </c>
      <c r="D62" s="17"/>
      <c r="E62" s="9">
        <v>300</v>
      </c>
      <c r="F62" s="17"/>
      <c r="G62" s="17"/>
      <c r="H62" s="17"/>
      <c r="I62" s="17"/>
    </row>
    <row r="63" spans="1:9" ht="13.2" x14ac:dyDescent="0.25">
      <c r="A63" s="25" t="s">
        <v>41</v>
      </c>
      <c r="B63" s="32" t="s">
        <v>20</v>
      </c>
      <c r="C63" s="32"/>
      <c r="D63" s="32"/>
      <c r="E63" s="32"/>
      <c r="F63" s="32"/>
      <c r="G63" s="32"/>
      <c r="H63" s="32"/>
      <c r="I63" s="32"/>
    </row>
    <row r="64" spans="1:9" ht="13.2" x14ac:dyDescent="0.25">
      <c r="A64" s="25"/>
      <c r="B64" s="12" t="s">
        <v>4</v>
      </c>
      <c r="C64" s="9">
        <f t="shared" ref="C64:I64" si="24">SUM(C65:C67)</f>
        <v>1455</v>
      </c>
      <c r="D64" s="9">
        <f t="shared" si="24"/>
        <v>0</v>
      </c>
      <c r="E64" s="9">
        <f t="shared" si="24"/>
        <v>1455</v>
      </c>
      <c r="F64" s="9">
        <f t="shared" si="24"/>
        <v>0</v>
      </c>
      <c r="G64" s="9">
        <f t="shared" si="24"/>
        <v>0</v>
      </c>
      <c r="H64" s="9">
        <f t="shared" si="24"/>
        <v>0</v>
      </c>
      <c r="I64" s="9">
        <f t="shared" si="24"/>
        <v>0</v>
      </c>
    </row>
    <row r="65" spans="1:9" ht="13.2" x14ac:dyDescent="0.25">
      <c r="A65" s="25"/>
      <c r="B65" s="27">
        <v>2017</v>
      </c>
      <c r="C65" s="8">
        <f>SUM(D65:G65)</f>
        <v>485</v>
      </c>
      <c r="D65" s="17"/>
      <c r="E65" s="9">
        <v>485</v>
      </c>
      <c r="F65" s="17"/>
      <c r="G65" s="17"/>
      <c r="H65" s="17"/>
      <c r="I65" s="17"/>
    </row>
    <row r="66" spans="1:9" ht="13.2" x14ac:dyDescent="0.25">
      <c r="A66" s="25"/>
      <c r="B66" s="7">
        <v>2018</v>
      </c>
      <c r="C66" s="8">
        <f t="shared" ref="C66:C67" si="25">SUM(D66:G66)</f>
        <v>485</v>
      </c>
      <c r="D66" s="17"/>
      <c r="E66" s="9">
        <v>485</v>
      </c>
      <c r="F66" s="17"/>
      <c r="G66" s="17"/>
      <c r="H66" s="17"/>
      <c r="I66" s="17"/>
    </row>
    <row r="67" spans="1:9" ht="13.2" x14ac:dyDescent="0.25">
      <c r="A67" s="25"/>
      <c r="B67" s="7">
        <v>2019</v>
      </c>
      <c r="C67" s="8">
        <f t="shared" si="25"/>
        <v>485</v>
      </c>
      <c r="D67" s="17"/>
      <c r="E67" s="9">
        <v>485</v>
      </c>
      <c r="F67" s="17"/>
      <c r="G67" s="17"/>
      <c r="H67" s="17"/>
      <c r="I67" s="17"/>
    </row>
    <row r="68" spans="1:9" ht="13.2" x14ac:dyDescent="0.25">
      <c r="A68" s="25" t="s">
        <v>42</v>
      </c>
      <c r="B68" s="33" t="s">
        <v>21</v>
      </c>
      <c r="C68" s="33"/>
      <c r="D68" s="33"/>
      <c r="E68" s="33"/>
      <c r="F68" s="33"/>
      <c r="G68" s="33"/>
      <c r="H68" s="33"/>
      <c r="I68" s="33"/>
    </row>
    <row r="69" spans="1:9" ht="13.2" x14ac:dyDescent="0.25">
      <c r="A69" s="25"/>
      <c r="B69" s="12" t="s">
        <v>4</v>
      </c>
      <c r="C69" s="17">
        <f t="shared" ref="C69:I69" si="26">SUM(C70:C72)</f>
        <v>2916</v>
      </c>
      <c r="D69" s="17">
        <f t="shared" si="26"/>
        <v>0</v>
      </c>
      <c r="E69" s="17">
        <f t="shared" si="26"/>
        <v>2916</v>
      </c>
      <c r="F69" s="17">
        <f t="shared" si="26"/>
        <v>0</v>
      </c>
      <c r="G69" s="17">
        <f t="shared" si="26"/>
        <v>0</v>
      </c>
      <c r="H69" s="17">
        <f t="shared" si="26"/>
        <v>0</v>
      </c>
      <c r="I69" s="17">
        <f t="shared" si="26"/>
        <v>0</v>
      </c>
    </row>
    <row r="70" spans="1:9" ht="13.2" x14ac:dyDescent="0.25">
      <c r="A70" s="25"/>
      <c r="B70" s="7">
        <v>2017</v>
      </c>
      <c r="C70" s="8">
        <f>SUM(D70:G70)</f>
        <v>972</v>
      </c>
      <c r="D70" s="9"/>
      <c r="E70" s="9">
        <f>E75+E80+E85</f>
        <v>972</v>
      </c>
      <c r="F70" s="9">
        <f t="shared" ref="F70:I72" si="27">F75+F80+F85</f>
        <v>0</v>
      </c>
      <c r="G70" s="9">
        <f t="shared" si="27"/>
        <v>0</v>
      </c>
      <c r="H70" s="9">
        <f t="shared" si="27"/>
        <v>0</v>
      </c>
      <c r="I70" s="9">
        <f t="shared" si="27"/>
        <v>0</v>
      </c>
    </row>
    <row r="71" spans="1:9" ht="13.2" x14ac:dyDescent="0.25">
      <c r="A71" s="25"/>
      <c r="B71" s="7">
        <v>2018</v>
      </c>
      <c r="C71" s="8">
        <f t="shared" ref="C71:C72" si="28">SUM(D71:G71)</f>
        <v>972</v>
      </c>
      <c r="D71" s="9"/>
      <c r="E71" s="9">
        <f t="shared" ref="E71:E72" si="29">E76+E81+E86</f>
        <v>972</v>
      </c>
      <c r="F71" s="9">
        <f t="shared" si="27"/>
        <v>0</v>
      </c>
      <c r="G71" s="9">
        <f t="shared" si="27"/>
        <v>0</v>
      </c>
      <c r="H71" s="9">
        <f t="shared" si="27"/>
        <v>0</v>
      </c>
      <c r="I71" s="9">
        <f t="shared" si="27"/>
        <v>0</v>
      </c>
    </row>
    <row r="72" spans="1:9" ht="13.2" x14ac:dyDescent="0.25">
      <c r="A72" s="25"/>
      <c r="B72" s="7">
        <v>2019</v>
      </c>
      <c r="C72" s="8">
        <f t="shared" si="28"/>
        <v>972</v>
      </c>
      <c r="D72" s="9"/>
      <c r="E72" s="9">
        <f t="shared" si="29"/>
        <v>972</v>
      </c>
      <c r="F72" s="9">
        <f t="shared" si="27"/>
        <v>0</v>
      </c>
      <c r="G72" s="9">
        <f t="shared" si="27"/>
        <v>0</v>
      </c>
      <c r="H72" s="9">
        <f t="shared" si="27"/>
        <v>0</v>
      </c>
      <c r="I72" s="9">
        <f t="shared" si="27"/>
        <v>0</v>
      </c>
    </row>
    <row r="73" spans="1:9" ht="27.75" customHeight="1" x14ac:dyDescent="0.25">
      <c r="A73" s="25" t="s">
        <v>43</v>
      </c>
      <c r="B73" s="34" t="s">
        <v>22</v>
      </c>
      <c r="C73" s="34"/>
      <c r="D73" s="34"/>
      <c r="E73" s="34"/>
      <c r="F73" s="34"/>
      <c r="G73" s="34"/>
      <c r="H73" s="34"/>
      <c r="I73" s="34"/>
    </row>
    <row r="74" spans="1:9" ht="13.2" x14ac:dyDescent="0.25">
      <c r="A74" s="25"/>
      <c r="B74" s="12" t="s">
        <v>4</v>
      </c>
      <c r="C74" s="9">
        <f t="shared" ref="C74:I74" si="30">SUM(C75:C77)</f>
        <v>984</v>
      </c>
      <c r="D74" s="9">
        <f t="shared" si="30"/>
        <v>0</v>
      </c>
      <c r="E74" s="9">
        <f t="shared" si="30"/>
        <v>984</v>
      </c>
      <c r="F74" s="9">
        <f t="shared" si="30"/>
        <v>0</v>
      </c>
      <c r="G74" s="9">
        <f t="shared" si="30"/>
        <v>0</v>
      </c>
      <c r="H74" s="9">
        <f t="shared" si="30"/>
        <v>0</v>
      </c>
      <c r="I74" s="9">
        <f t="shared" si="30"/>
        <v>0</v>
      </c>
    </row>
    <row r="75" spans="1:9" ht="13.2" x14ac:dyDescent="0.25">
      <c r="A75" s="25"/>
      <c r="B75" s="7">
        <v>2017</v>
      </c>
      <c r="C75" s="8">
        <f>SUM(D75:G75)</f>
        <v>328</v>
      </c>
      <c r="D75" s="9"/>
      <c r="E75" s="9">
        <v>328</v>
      </c>
      <c r="F75" s="13"/>
      <c r="G75" s="13"/>
      <c r="H75" s="13"/>
      <c r="I75" s="13"/>
    </row>
    <row r="76" spans="1:9" ht="13.2" x14ac:dyDescent="0.25">
      <c r="A76" s="25"/>
      <c r="B76" s="7">
        <v>2018</v>
      </c>
      <c r="C76" s="8">
        <f t="shared" ref="C76:C77" si="31">SUM(D76:G76)</f>
        <v>328</v>
      </c>
      <c r="D76" s="9"/>
      <c r="E76" s="9">
        <v>328</v>
      </c>
      <c r="F76" s="13"/>
      <c r="G76" s="13"/>
      <c r="H76" s="13"/>
      <c r="I76" s="13"/>
    </row>
    <row r="77" spans="1:9" ht="13.2" x14ac:dyDescent="0.25">
      <c r="A77" s="25"/>
      <c r="B77" s="7">
        <v>2019</v>
      </c>
      <c r="C77" s="8">
        <f t="shared" si="31"/>
        <v>328</v>
      </c>
      <c r="D77" s="9"/>
      <c r="E77" s="9">
        <v>328</v>
      </c>
      <c r="F77" s="13"/>
      <c r="G77" s="13"/>
      <c r="H77" s="13"/>
      <c r="I77" s="13"/>
    </row>
    <row r="78" spans="1:9" ht="13.2" x14ac:dyDescent="0.25">
      <c r="A78" s="25" t="s">
        <v>44</v>
      </c>
      <c r="B78" s="33" t="s">
        <v>23</v>
      </c>
      <c r="C78" s="33"/>
      <c r="D78" s="33"/>
      <c r="E78" s="33"/>
      <c r="F78" s="33"/>
      <c r="G78" s="33"/>
      <c r="H78" s="33"/>
      <c r="I78" s="33"/>
    </row>
    <row r="79" spans="1:9" ht="13.2" x14ac:dyDescent="0.25">
      <c r="A79" s="25"/>
      <c r="B79" s="12" t="s">
        <v>4</v>
      </c>
      <c r="C79" s="17">
        <f t="shared" ref="C79:I79" si="32">SUM(C80:C82)</f>
        <v>432</v>
      </c>
      <c r="D79" s="17">
        <f t="shared" si="32"/>
        <v>0</v>
      </c>
      <c r="E79" s="17">
        <f t="shared" si="32"/>
        <v>432</v>
      </c>
      <c r="F79" s="17">
        <f t="shared" si="32"/>
        <v>0</v>
      </c>
      <c r="G79" s="17">
        <f t="shared" si="32"/>
        <v>0</v>
      </c>
      <c r="H79" s="17">
        <f t="shared" si="32"/>
        <v>0</v>
      </c>
      <c r="I79" s="17">
        <f t="shared" si="32"/>
        <v>0</v>
      </c>
    </row>
    <row r="80" spans="1:9" ht="13.2" x14ac:dyDescent="0.25">
      <c r="A80" s="25"/>
      <c r="B80" s="7">
        <v>2017</v>
      </c>
      <c r="C80" s="8">
        <f>SUM(D80:G80)</f>
        <v>144</v>
      </c>
      <c r="D80" s="9"/>
      <c r="E80" s="9">
        <v>144</v>
      </c>
      <c r="F80" s="9">
        <f t="shared" ref="F80" si="33">F85+F90+F100+F110</f>
        <v>0</v>
      </c>
      <c r="G80" s="13"/>
      <c r="H80" s="13"/>
      <c r="I80" s="13"/>
    </row>
    <row r="81" spans="1:9" ht="13.2" x14ac:dyDescent="0.25">
      <c r="A81" s="25"/>
      <c r="B81" s="7">
        <v>2018</v>
      </c>
      <c r="C81" s="8">
        <f t="shared" ref="C81:C82" si="34">SUM(D81:G81)</f>
        <v>144</v>
      </c>
      <c r="D81" s="9"/>
      <c r="E81" s="9">
        <v>144</v>
      </c>
      <c r="F81" s="9">
        <f>F86+F91+F101+F111</f>
        <v>0</v>
      </c>
      <c r="G81" s="13"/>
      <c r="H81" s="13"/>
      <c r="I81" s="13"/>
    </row>
    <row r="82" spans="1:9" ht="13.2" x14ac:dyDescent="0.25">
      <c r="A82" s="25"/>
      <c r="B82" s="7">
        <v>2019</v>
      </c>
      <c r="C82" s="8">
        <f t="shared" si="34"/>
        <v>144</v>
      </c>
      <c r="D82" s="9"/>
      <c r="E82" s="9">
        <v>144</v>
      </c>
      <c r="F82" s="9">
        <f>F87+F92+F102+F112</f>
        <v>0</v>
      </c>
      <c r="G82" s="13"/>
      <c r="H82" s="13"/>
      <c r="I82" s="13"/>
    </row>
    <row r="83" spans="1:9" ht="13.2" x14ac:dyDescent="0.25">
      <c r="A83" s="25" t="s">
        <v>45</v>
      </c>
      <c r="B83" s="34" t="s">
        <v>24</v>
      </c>
      <c r="C83" s="34"/>
      <c r="D83" s="34"/>
      <c r="E83" s="34"/>
      <c r="F83" s="34"/>
      <c r="G83" s="34"/>
      <c r="H83" s="34"/>
      <c r="I83" s="34"/>
    </row>
    <row r="84" spans="1:9" ht="13.2" x14ac:dyDescent="0.25">
      <c r="A84" s="25"/>
      <c r="B84" s="12" t="s">
        <v>4</v>
      </c>
      <c r="C84" s="9">
        <f t="shared" ref="C84:I84" si="35">SUM(C85:C87)</f>
        <v>1500</v>
      </c>
      <c r="D84" s="9">
        <f t="shared" si="35"/>
        <v>0</v>
      </c>
      <c r="E84" s="9">
        <f t="shared" si="35"/>
        <v>1500</v>
      </c>
      <c r="F84" s="9">
        <f t="shared" si="35"/>
        <v>0</v>
      </c>
      <c r="G84" s="9">
        <f t="shared" si="35"/>
        <v>0</v>
      </c>
      <c r="H84" s="9">
        <f t="shared" si="35"/>
        <v>0</v>
      </c>
      <c r="I84" s="9">
        <f t="shared" si="35"/>
        <v>0</v>
      </c>
    </row>
    <row r="85" spans="1:9" ht="13.2" x14ac:dyDescent="0.25">
      <c r="A85" s="25"/>
      <c r="B85" s="7">
        <v>2017</v>
      </c>
      <c r="C85" s="8">
        <f>SUM(D85:G85)</f>
        <v>500</v>
      </c>
      <c r="D85" s="9"/>
      <c r="E85" s="9">
        <v>500</v>
      </c>
      <c r="F85" s="13"/>
      <c r="G85" s="13"/>
      <c r="H85" s="13"/>
      <c r="I85" s="13"/>
    </row>
    <row r="86" spans="1:9" ht="13.2" x14ac:dyDescent="0.25">
      <c r="A86" s="25"/>
      <c r="B86" s="7">
        <v>2018</v>
      </c>
      <c r="C86" s="8">
        <f t="shared" ref="C86:C87" si="36">SUM(D86:G86)</f>
        <v>500</v>
      </c>
      <c r="D86" s="9"/>
      <c r="E86" s="9">
        <v>500</v>
      </c>
      <c r="F86" s="13"/>
      <c r="G86" s="13"/>
      <c r="H86" s="13"/>
      <c r="I86" s="13"/>
    </row>
    <row r="87" spans="1:9" ht="13.2" x14ac:dyDescent="0.25">
      <c r="A87" s="25"/>
      <c r="B87" s="7">
        <v>2019</v>
      </c>
      <c r="C87" s="8">
        <f t="shared" si="36"/>
        <v>500</v>
      </c>
      <c r="D87" s="9"/>
      <c r="E87" s="9">
        <v>500</v>
      </c>
      <c r="F87" s="13"/>
      <c r="G87" s="13"/>
      <c r="H87" s="13"/>
      <c r="I87" s="13"/>
    </row>
    <row r="88" spans="1:9" ht="13.2" x14ac:dyDescent="0.25">
      <c r="A88" s="25" t="s">
        <v>46</v>
      </c>
      <c r="B88" s="32" t="s">
        <v>25</v>
      </c>
      <c r="C88" s="32"/>
      <c r="D88" s="32"/>
      <c r="E88" s="32"/>
      <c r="F88" s="32"/>
      <c r="G88" s="32"/>
      <c r="H88" s="32"/>
      <c r="I88" s="32"/>
    </row>
    <row r="89" spans="1:9" ht="13.2" x14ac:dyDescent="0.25">
      <c r="A89" s="25"/>
      <c r="B89" s="12" t="s">
        <v>4</v>
      </c>
      <c r="C89" s="9">
        <f t="shared" ref="C89:I89" si="37">SUM(C90:C92)</f>
        <v>1488.6</v>
      </c>
      <c r="D89" s="9">
        <f t="shared" si="37"/>
        <v>0</v>
      </c>
      <c r="E89" s="9">
        <f t="shared" si="37"/>
        <v>1488.6</v>
      </c>
      <c r="F89" s="9">
        <f t="shared" si="37"/>
        <v>0</v>
      </c>
      <c r="G89" s="9">
        <f t="shared" si="37"/>
        <v>0</v>
      </c>
      <c r="H89" s="9">
        <f t="shared" si="37"/>
        <v>0</v>
      </c>
      <c r="I89" s="9">
        <f t="shared" si="37"/>
        <v>0</v>
      </c>
    </row>
    <row r="90" spans="1:9" ht="13.2" x14ac:dyDescent="0.25">
      <c r="A90" s="25"/>
      <c r="B90" s="27">
        <v>2017</v>
      </c>
      <c r="C90" s="8">
        <f>SUM(D90:G90)</f>
        <v>496.2</v>
      </c>
      <c r="D90" s="17"/>
      <c r="E90" s="9">
        <f>E95+E100</f>
        <v>496.2</v>
      </c>
      <c r="F90" s="9">
        <f t="shared" ref="F90:I90" si="38">F95+F100</f>
        <v>0</v>
      </c>
      <c r="G90" s="9">
        <f t="shared" si="38"/>
        <v>0</v>
      </c>
      <c r="H90" s="9">
        <f t="shared" si="38"/>
        <v>0</v>
      </c>
      <c r="I90" s="9">
        <f t="shared" si="38"/>
        <v>0</v>
      </c>
    </row>
    <row r="91" spans="1:9" ht="13.2" x14ac:dyDescent="0.25">
      <c r="A91" s="25"/>
      <c r="B91" s="7">
        <v>2018</v>
      </c>
      <c r="C91" s="8">
        <f t="shared" ref="C91:C92" si="39">SUM(D91:G91)</f>
        <v>496.2</v>
      </c>
      <c r="D91" s="17"/>
      <c r="E91" s="9">
        <f t="shared" ref="E91:I92" si="40">E96+E101</f>
        <v>496.2</v>
      </c>
      <c r="F91" s="9">
        <f t="shared" si="40"/>
        <v>0</v>
      </c>
      <c r="G91" s="9">
        <f t="shared" si="40"/>
        <v>0</v>
      </c>
      <c r="H91" s="9">
        <f t="shared" si="40"/>
        <v>0</v>
      </c>
      <c r="I91" s="9">
        <f t="shared" si="40"/>
        <v>0</v>
      </c>
    </row>
    <row r="92" spans="1:9" ht="13.2" x14ac:dyDescent="0.25">
      <c r="A92" s="25"/>
      <c r="B92" s="7">
        <v>2019</v>
      </c>
      <c r="C92" s="8">
        <f t="shared" si="39"/>
        <v>496.2</v>
      </c>
      <c r="D92" s="17"/>
      <c r="E92" s="9">
        <f t="shared" si="40"/>
        <v>496.2</v>
      </c>
      <c r="F92" s="9">
        <f t="shared" si="40"/>
        <v>0</v>
      </c>
      <c r="G92" s="9">
        <f t="shared" si="40"/>
        <v>0</v>
      </c>
      <c r="H92" s="9">
        <f t="shared" si="40"/>
        <v>0</v>
      </c>
      <c r="I92" s="9">
        <f t="shared" si="40"/>
        <v>0</v>
      </c>
    </row>
    <row r="93" spans="1:9" ht="13.2" x14ac:dyDescent="0.25">
      <c r="A93" s="25" t="s">
        <v>47</v>
      </c>
      <c r="B93" s="32" t="s">
        <v>26</v>
      </c>
      <c r="C93" s="32"/>
      <c r="D93" s="32"/>
      <c r="E93" s="32"/>
      <c r="F93" s="32"/>
      <c r="G93" s="32"/>
      <c r="H93" s="32"/>
      <c r="I93" s="32"/>
    </row>
    <row r="94" spans="1:9" ht="13.2" x14ac:dyDescent="0.25">
      <c r="A94" s="25"/>
      <c r="B94" s="12" t="s">
        <v>4</v>
      </c>
      <c r="C94" s="9">
        <f t="shared" ref="C94:I94" si="41">SUM(C95:C97)</f>
        <v>588.59999999999991</v>
      </c>
      <c r="D94" s="9">
        <f t="shared" si="41"/>
        <v>0</v>
      </c>
      <c r="E94" s="9">
        <f t="shared" si="41"/>
        <v>588.59999999999991</v>
      </c>
      <c r="F94" s="9">
        <f t="shared" si="41"/>
        <v>0</v>
      </c>
      <c r="G94" s="9">
        <f t="shared" si="41"/>
        <v>0</v>
      </c>
      <c r="H94" s="9">
        <f t="shared" si="41"/>
        <v>0</v>
      </c>
      <c r="I94" s="9">
        <f t="shared" si="41"/>
        <v>0</v>
      </c>
    </row>
    <row r="95" spans="1:9" ht="13.2" x14ac:dyDescent="0.25">
      <c r="A95" s="25"/>
      <c r="B95" s="27">
        <v>2017</v>
      </c>
      <c r="C95" s="8">
        <f>SUM(D95:G95)</f>
        <v>196.2</v>
      </c>
      <c r="D95" s="17"/>
      <c r="E95" s="9">
        <v>196.2</v>
      </c>
      <c r="F95" s="17"/>
      <c r="G95" s="17"/>
      <c r="H95" s="17"/>
      <c r="I95" s="17"/>
    </row>
    <row r="96" spans="1:9" ht="13.2" x14ac:dyDescent="0.25">
      <c r="A96" s="25"/>
      <c r="B96" s="7">
        <v>2018</v>
      </c>
      <c r="C96" s="8">
        <f t="shared" ref="C96:C97" si="42">SUM(D96:G96)</f>
        <v>196.2</v>
      </c>
      <c r="D96" s="17"/>
      <c r="E96" s="9">
        <v>196.2</v>
      </c>
      <c r="F96" s="17"/>
      <c r="G96" s="17"/>
      <c r="H96" s="17"/>
      <c r="I96" s="17"/>
    </row>
    <row r="97" spans="1:9" ht="13.2" x14ac:dyDescent="0.25">
      <c r="A97" s="25"/>
      <c r="B97" s="7">
        <v>2019</v>
      </c>
      <c r="C97" s="8">
        <f t="shared" si="42"/>
        <v>196.2</v>
      </c>
      <c r="D97" s="17"/>
      <c r="E97" s="9">
        <v>196.2</v>
      </c>
      <c r="F97" s="17"/>
      <c r="G97" s="17"/>
      <c r="H97" s="17"/>
      <c r="I97" s="17"/>
    </row>
    <row r="98" spans="1:9" ht="13.2" x14ac:dyDescent="0.25">
      <c r="A98" s="25" t="s">
        <v>48</v>
      </c>
      <c r="B98" s="32" t="s">
        <v>27</v>
      </c>
      <c r="C98" s="32"/>
      <c r="D98" s="32"/>
      <c r="E98" s="32"/>
      <c r="F98" s="32"/>
      <c r="G98" s="32"/>
      <c r="H98" s="32"/>
      <c r="I98" s="32"/>
    </row>
    <row r="99" spans="1:9" ht="13.2" x14ac:dyDescent="0.25">
      <c r="A99" s="25"/>
      <c r="B99" s="12" t="s">
        <v>4</v>
      </c>
      <c r="C99" s="9">
        <f t="shared" ref="C99:I99" si="43">SUM(C100:C102)</f>
        <v>900</v>
      </c>
      <c r="D99" s="9">
        <f t="shared" si="43"/>
        <v>0</v>
      </c>
      <c r="E99" s="9">
        <f t="shared" si="43"/>
        <v>900</v>
      </c>
      <c r="F99" s="9">
        <f t="shared" si="43"/>
        <v>0</v>
      </c>
      <c r="G99" s="9">
        <f t="shared" si="43"/>
        <v>0</v>
      </c>
      <c r="H99" s="9">
        <f t="shared" si="43"/>
        <v>0</v>
      </c>
      <c r="I99" s="9">
        <f t="shared" si="43"/>
        <v>0</v>
      </c>
    </row>
    <row r="100" spans="1:9" ht="13.2" x14ac:dyDescent="0.25">
      <c r="A100" s="25"/>
      <c r="B100" s="27">
        <v>2017</v>
      </c>
      <c r="C100" s="8">
        <f>SUM(D100:G100)</f>
        <v>300</v>
      </c>
      <c r="D100" s="17"/>
      <c r="E100" s="9">
        <v>300</v>
      </c>
      <c r="F100" s="17"/>
      <c r="G100" s="17"/>
      <c r="H100" s="17"/>
      <c r="I100" s="17"/>
    </row>
    <row r="101" spans="1:9" ht="13.2" x14ac:dyDescent="0.25">
      <c r="A101" s="25"/>
      <c r="B101" s="7">
        <v>2018</v>
      </c>
      <c r="C101" s="8">
        <f t="shared" ref="C101:C102" si="44">SUM(D101:G101)</f>
        <v>300</v>
      </c>
      <c r="D101" s="17"/>
      <c r="E101" s="9">
        <v>300</v>
      </c>
      <c r="F101" s="17"/>
      <c r="G101" s="17"/>
      <c r="H101" s="17"/>
      <c r="I101" s="17"/>
    </row>
    <row r="102" spans="1:9" ht="13.2" x14ac:dyDescent="0.25">
      <c r="A102" s="25"/>
      <c r="B102" s="7">
        <v>2019</v>
      </c>
      <c r="C102" s="8">
        <f t="shared" si="44"/>
        <v>300</v>
      </c>
      <c r="D102" s="17"/>
      <c r="E102" s="9">
        <v>300</v>
      </c>
      <c r="F102" s="17"/>
      <c r="G102" s="17"/>
      <c r="H102" s="17"/>
      <c r="I102" s="17"/>
    </row>
    <row r="103" spans="1:9" ht="13.2" x14ac:dyDescent="0.25">
      <c r="A103" s="23"/>
      <c r="B103" s="22"/>
      <c r="C103" s="3"/>
      <c r="D103" s="3"/>
      <c r="E103" s="3"/>
      <c r="F103" s="3"/>
      <c r="G103" s="3"/>
      <c r="H103" s="3"/>
      <c r="I103" s="3"/>
    </row>
    <row r="104" spans="1:9" ht="13.2" x14ac:dyDescent="0.25">
      <c r="A104" s="31" t="s">
        <v>29</v>
      </c>
      <c r="B104" s="31"/>
      <c r="C104" s="31"/>
      <c r="D104" s="31"/>
      <c r="E104" s="31"/>
      <c r="F104" s="31"/>
      <c r="G104" s="31"/>
      <c r="H104" s="31"/>
      <c r="I104" s="31"/>
    </row>
    <row r="105" spans="1:9" ht="13.2" x14ac:dyDescent="0.25">
      <c r="A105" s="23"/>
      <c r="B105" s="19"/>
      <c r="C105" s="20"/>
      <c r="D105" s="21"/>
      <c r="E105" s="20"/>
      <c r="F105" s="21"/>
      <c r="G105" s="21"/>
      <c r="H105" s="21"/>
      <c r="I105" s="21"/>
    </row>
    <row r="106" spans="1:9" ht="13.2" x14ac:dyDescent="0.25">
      <c r="A106" s="23"/>
      <c r="B106" s="19"/>
      <c r="C106" s="20"/>
      <c r="D106" s="21"/>
      <c r="E106" s="20"/>
      <c r="F106" s="21"/>
      <c r="G106" s="21"/>
      <c r="H106" s="21"/>
      <c r="I106" s="21"/>
    </row>
    <row r="107" spans="1:9" ht="13.2" x14ac:dyDescent="0.25">
      <c r="A107" s="23"/>
      <c r="B107" s="19"/>
      <c r="C107" s="20"/>
      <c r="D107" s="21"/>
      <c r="E107" s="20"/>
      <c r="F107" s="21"/>
      <c r="G107" s="21"/>
      <c r="H107" s="21"/>
      <c r="I107" s="21"/>
    </row>
    <row r="111" spans="1:9" ht="15.75" customHeight="1" x14ac:dyDescent="0.25"/>
    <row r="125" spans="1:9" ht="15.7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32" spans="1:9" ht="15.7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9" spans="1:9" ht="15.7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6" spans="1:9" ht="15.7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60" spans="1:9" ht="15.7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7" spans="1:9" ht="15.7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74" spans="1:9" ht="15.7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81" spans="1:9" ht="29.2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8" spans="1:9" ht="50.2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95" spans="1:9" ht="45.7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202" spans="1:9" ht="29.2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9" spans="1:9" ht="21.7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6" spans="1:9" ht="15.7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30" spans="1:9" ht="49.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51" spans="1:9" ht="15.7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8" spans="1:9" ht="15.7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65" spans="1:9" ht="30.7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72" spans="1:9" ht="24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9" spans="1:9" ht="15.7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6" spans="1:9" ht="31.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93" spans="1:9" ht="30.7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307" spans="1:9" ht="15.7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14" spans="1:9" ht="15.7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21" spans="1:9" ht="30.7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8" spans="1:9" ht="31.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</row>
  </sheetData>
  <mergeCells count="32">
    <mergeCell ref="H1:I1"/>
    <mergeCell ref="H2:I2"/>
    <mergeCell ref="H3:I3"/>
    <mergeCell ref="A7:I7"/>
    <mergeCell ref="A8:I8"/>
    <mergeCell ref="A10:A11"/>
    <mergeCell ref="B10:B11"/>
    <mergeCell ref="C10:C11"/>
    <mergeCell ref="D10:D11"/>
    <mergeCell ref="E10:E11"/>
    <mergeCell ref="F10:F11"/>
    <mergeCell ref="G10:H10"/>
    <mergeCell ref="I10:I11"/>
    <mergeCell ref="B18:I18"/>
    <mergeCell ref="B23:I23"/>
    <mergeCell ref="B13:I13"/>
    <mergeCell ref="B73:I73"/>
    <mergeCell ref="B78:I78"/>
    <mergeCell ref="B83:I83"/>
    <mergeCell ref="B88:I88"/>
    <mergeCell ref="B93:I93"/>
    <mergeCell ref="B98:I98"/>
    <mergeCell ref="A104:I104"/>
    <mergeCell ref="B28:I28"/>
    <mergeCell ref="B33:I33"/>
    <mergeCell ref="B38:I38"/>
    <mergeCell ref="B43:I43"/>
    <mergeCell ref="B48:I48"/>
    <mergeCell ref="B53:I53"/>
    <mergeCell ref="B58:I58"/>
    <mergeCell ref="B63:I63"/>
    <mergeCell ref="B68:I68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2017-01-11T00:27:06Z</cp:lastPrinted>
  <dcterms:created xsi:type="dcterms:W3CDTF">2011-05-26T10:43:03Z</dcterms:created>
  <dcterms:modified xsi:type="dcterms:W3CDTF">2017-03-19T12:19:30Z</dcterms:modified>
</cp:coreProperties>
</file>